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990" yWindow="240" windowWidth="27810" windowHeight="12480"/>
  </bookViews>
  <sheets>
    <sheet name="Foglio1" sheetId="1" r:id="rId1"/>
  </sheets>
  <definedNames>
    <definedName name="_xlnm._FilterDatabase" localSheetId="0" hidden="1">Foglio1!#REF!</definedName>
    <definedName name="_xlnm.Print_Titles" localSheetId="0">Foglio1!$1:$1</definedName>
  </definedNames>
  <calcPr calcId="145621"/>
</workbook>
</file>

<file path=xl/calcChain.xml><?xml version="1.0" encoding="utf-8"?>
<calcChain xmlns="http://schemas.openxmlformats.org/spreadsheetml/2006/main">
  <c r="F31" i="1" l="1"/>
  <c r="F36" i="1"/>
  <c r="F39" i="1"/>
  <c r="F46" i="1"/>
  <c r="F8" i="1" l="1"/>
  <c r="F18" i="1" l="1"/>
  <c r="F12" i="1" l="1"/>
  <c r="F13" i="1" l="1"/>
</calcChain>
</file>

<file path=xl/sharedStrings.xml><?xml version="1.0" encoding="utf-8"?>
<sst xmlns="http://schemas.openxmlformats.org/spreadsheetml/2006/main" count="122" uniqueCount="113">
  <si>
    <t>Marcantonio Catelani</t>
  </si>
  <si>
    <t>Simone  Marinai</t>
  </si>
  <si>
    <t>Rosa Anna Mastromauro</t>
  </si>
  <si>
    <t xml:space="preserve">FRENI ANGELO </t>
  </si>
  <si>
    <t xml:space="preserve">MOROSI SIMONE </t>
  </si>
  <si>
    <t xml:space="preserve">CATELANI MARCANTONIO </t>
  </si>
  <si>
    <t xml:space="preserve">GRASSO FRANCESCO </t>
  </si>
  <si>
    <t xml:space="preserve">REATTI ALBERTO </t>
  </si>
  <si>
    <t>CAPINERI LORENZO</t>
  </si>
  <si>
    <t>PIERACCINI MASSIMILIANO</t>
  </si>
  <si>
    <t>Wright State University</t>
  </si>
  <si>
    <t>Prof. FANTECHI</t>
  </si>
  <si>
    <t>Prof. MUCCHI</t>
  </si>
  <si>
    <t>Prof. GRASSO</t>
  </si>
  <si>
    <t>Accordo Riga Technical University</t>
  </si>
  <si>
    <t>Prof. Enrico del Re</t>
  </si>
  <si>
    <t>Prof. Francesco Grasso</t>
  </si>
  <si>
    <t>Prof. Massimiliano Pieraccini</t>
  </si>
  <si>
    <t>Prof. Antonio Luchetta</t>
  </si>
  <si>
    <t>Prof. Alberto Reatti</t>
  </si>
  <si>
    <t>Accordo Wright State University</t>
  </si>
  <si>
    <t>Accordo Texas A&amp;M University  System (USA)</t>
  </si>
  <si>
    <t>Accordo Tohoku University</t>
  </si>
  <si>
    <t>Accordo Ecole Superiore d'Ingenieurs en Electronique et Electrotechnique</t>
  </si>
  <si>
    <t>FONDI ASSEGNATI</t>
  </si>
  <si>
    <t>TOTALE I FUND 2017</t>
  </si>
  <si>
    <t>TOTALE I FUND 2016</t>
  </si>
  <si>
    <t>TOTALE I FUND 2015</t>
  </si>
  <si>
    <t>Luca Albertoni-rimborso spese tirocinio per accordo di collaborazione Unifi-Dayton 30/11-29/02/2016</t>
  </si>
  <si>
    <t>Fabio Corti - Missione a Milano per presentazione lavori congiunti WSU e EEIC 2017 - 06-09/06/2017</t>
  </si>
  <si>
    <t>Jacopo Matteucci-rimborso spese tirocinio per accordo di collaborazione Unifi-Dayton-07/01-08/04/2016</t>
  </si>
  <si>
    <t>Bartolini Lapo-rimborso spese per attività di ricerca finalizzata tesi laurea triennale presso Tohoku University-Sendai-27/03-23/06/2017</t>
  </si>
  <si>
    <t>Fabio Corti-rimborso spese svolgimento tirocinio per accordo di collaborazione Unifi-Dayton-01/04-30/06/2016</t>
  </si>
  <si>
    <t>TOTALE PIA 13-15</t>
  </si>
  <si>
    <t>TOTALE PIA 17-18</t>
  </si>
  <si>
    <t>CHISCI</t>
  </si>
  <si>
    <t>LUCHETTA</t>
  </si>
  <si>
    <t>MUCCHI</t>
  </si>
  <si>
    <t>FRASCONI</t>
  </si>
  <si>
    <t>FANTECHI</t>
  </si>
  <si>
    <t>CAPINERI</t>
  </si>
  <si>
    <t>MANFREDI</t>
  </si>
  <si>
    <t>REATTI</t>
  </si>
  <si>
    <t>mobilità  docenti entrata e uscita, studenti in uscita - Piero Tortoli-missione a Sendai e Taipei per partecipazione "13th Int. Symposium Advenced Biom. Ultrasound" e "IEEE Int. Ultrasonics Symposium"-17-25/10/2015</t>
  </si>
  <si>
    <t xml:space="preserve">totale assegnazione Fondi Internazionalizzazione </t>
  </si>
  <si>
    <t>Totale</t>
  </si>
  <si>
    <t>Wright State University (USA)</t>
  </si>
  <si>
    <t>Missione di un docente/ricercatore Unifi presso l'Università di Liegi - Missione di un docente/ricercatore dell'Università di Liegi presso Unifi</t>
  </si>
  <si>
    <t>Totale finanziamento</t>
  </si>
  <si>
    <t>ANNO</t>
  </si>
  <si>
    <t>AZIONE</t>
  </si>
  <si>
    <t>RESPONSABILE</t>
  </si>
  <si>
    <t>PROGRAMMA</t>
  </si>
  <si>
    <t>ENTE DI RIFERIMENTO</t>
  </si>
  <si>
    <t>Lulea University (Svezia)</t>
  </si>
  <si>
    <t>Ecole Supérieure d'Ingénieurs en Electronique et Electrotechnique (FRANCIA)</t>
  </si>
  <si>
    <t>Wright State University - Dayton, OHIO (STATI UNITI)</t>
  </si>
  <si>
    <t xml:space="preserve">LULEÅ UNIVERSITY OF TECHNOLOGY (SVEZIA) </t>
  </si>
  <si>
    <t>Horizon 2020 - RICH 2015 Robotics: Innovation for cultural Heritage - mobilità  docenti  e pers. TA in uscita</t>
  </si>
  <si>
    <t>Tohoku- Giappone</t>
  </si>
  <si>
    <t>HORIZON 2020 - Marie Sklodowska Curie - Smart Trasformers for Grid and Traction Applications ST4GATA  - mobilità 3 docenti in uscita</t>
  </si>
  <si>
    <t>Horizon 2020 - Future and Emerging Technologies - Open research and innovation actions - Monolithic Integrated Superconducting THz Circuits (MISTiC) - mobilità  docenti in uscita e entrata</t>
  </si>
  <si>
    <t>Horizon 2020 SC1 - Health, demographic change and wellbeing Personalised coaching for well-being and care of people as they age - mobilità  docenti/ studenti in uscita - Simone Morosi-missione a Rykjavik per partecipazione Strategic Workshop-23-26/05/2016 - Simone Morosi missione a Singapore per partecipaz Globecom  02-08.12.2017</t>
  </si>
  <si>
    <t>Curtin University, Perth (AUSTRALIA)</t>
  </si>
  <si>
    <t>Department of Computer Science, Manhattan College - NY (USA)</t>
  </si>
  <si>
    <t>NEBRASKA University</t>
  </si>
  <si>
    <t>University College London  (GB)</t>
  </si>
  <si>
    <t xml:space="preserve">Telecom ParisTech  (FRANCIA) </t>
  </si>
  <si>
    <t>Tohoku University (GIAPPONE)</t>
  </si>
  <si>
    <t>Università di Liegi (BELGIO)</t>
  </si>
  <si>
    <r>
      <rPr>
        <b/>
        <sz val="11"/>
        <color theme="1"/>
        <rFont val="Calibri"/>
        <family val="2"/>
        <scheme val="minor"/>
      </rPr>
      <t>VO ba-Ngu e Ba-Tuong</t>
    </r>
    <r>
      <rPr>
        <sz val="11"/>
        <color theme="1"/>
        <rFont val="Calibri"/>
        <family val="2"/>
        <scheme val="minor"/>
      </rPr>
      <t xml:space="preserve"> terranno un corso nel Dottorato di  Ingegneria dell'Informazione e nel Dottorato di Smart Computing sull'argomento: Random Set Methods for multiobject  estimation with applications to tracking and navigation</t>
    </r>
  </si>
  <si>
    <r>
      <rPr>
        <b/>
        <sz val="11"/>
        <color theme="1"/>
        <rFont val="Calibri"/>
        <family val="2"/>
        <scheme val="minor"/>
      </rPr>
      <t xml:space="preserve">Eizenberg Igor  </t>
    </r>
    <r>
      <rPr>
        <sz val="11"/>
        <color theme="1"/>
        <rFont val="Calibri"/>
        <family val="2"/>
        <scheme val="minor"/>
      </rPr>
      <t>terrà un corso nel Dottorato di  Ingegneria dell'Informazione e nel Dottorato di Smart Computing sull'argomento: Complex valued neural networks with multi valued neurons - Complex valued neurons vs real valued neurons - Multilayer neuraL network with multi valued neurons (MLMVN) - Applications of  MLMVN - intelligent Image and signal filtering using MLMVN - Image recognition using MLMVN</t>
    </r>
  </si>
  <si>
    <r>
      <rPr>
        <b/>
        <sz val="11"/>
        <color theme="1"/>
        <rFont val="Calibri"/>
        <family val="2"/>
        <scheme val="minor"/>
      </rPr>
      <t xml:space="preserve">Pierobon Massimiliano </t>
    </r>
    <r>
      <rPr>
        <sz val="11"/>
        <color theme="1"/>
        <rFont val="Calibri"/>
        <family val="2"/>
        <scheme val="minor"/>
      </rPr>
      <t xml:space="preserve">  terrà un corso nel Dottorato di  Ingegneria dell'Informazione e nel Dottorato di Smart Computing sull'argomento: Molecular Communication</t>
    </r>
  </si>
  <si>
    <r>
      <rPr>
        <b/>
        <sz val="11"/>
        <color theme="1"/>
        <rFont val="Calibri"/>
        <family val="2"/>
        <scheme val="minor"/>
      </rPr>
      <t>Pontil Massimiliano</t>
    </r>
    <r>
      <rPr>
        <sz val="11"/>
        <color theme="1"/>
        <rFont val="Calibri"/>
        <family val="2"/>
        <scheme val="minor"/>
      </rPr>
      <t xml:space="preserve">  terrà un corso nel Dottorato di  Ingegneria dell'Informazione e nel Dottorato di Smart Computing sull'argomento: Multi-task e Meta Learning</t>
    </r>
  </si>
  <si>
    <r>
      <rPr>
        <b/>
        <sz val="11"/>
        <color theme="1"/>
        <rFont val="Calibri"/>
        <family val="2"/>
        <scheme val="minor"/>
      </rPr>
      <t>Najm Elie</t>
    </r>
    <r>
      <rPr>
        <sz val="11"/>
        <color theme="1"/>
        <rFont val="Calibri"/>
        <family val="2"/>
        <scheme val="minor"/>
      </rPr>
      <t xml:space="preserve"> terrà un corso nel Dottorato di  Ingegneria dell'Informazione e nel Dottorato di Smart Computing sull'argomento: Formal Techniquesues for the specification and verification of service Oriented Software architectures</t>
    </r>
  </si>
  <si>
    <t>ECONOMIA ancora da assegnare</t>
  </si>
  <si>
    <r>
      <t xml:space="preserve">Tirocinio di 3 mesi per studente Unifi - Visita Prof. Reatti presso la WSU - Visita al Dinfo/Unifi del </t>
    </r>
    <r>
      <rPr>
        <b/>
        <sz val="11"/>
        <color theme="1"/>
        <rFont val="Calibri"/>
        <family val="2"/>
        <scheme val="minor"/>
      </rPr>
      <t>prof. Kazimierczuck</t>
    </r>
    <r>
      <rPr>
        <sz val="11"/>
        <color theme="1"/>
        <rFont val="Calibri"/>
        <family val="2"/>
        <scheme val="minor"/>
      </rPr>
      <t xml:space="preserve"> della WSU</t>
    </r>
  </si>
  <si>
    <t>mobilità  docenti/ studenti  per svolgere in collaborazione le seguenti tematiche: - Studio di tecniche diagnostiche avanzate per applicazioni industriali - Analisi di nuove metodologie per l’ottimizzazione della manutenibilità di componenti e sistemi complessi ( ettori applicativi che vanno dal oil&amp;gas all'avionico, dall'automotive al biomedicale).  La collaborazione, oltre a pubblicazioni scientifiche, ha l'obiettivo di diffondere queste tematiche anche attraverso seminari e invited talk nel congresso internazionale IMEKO TC10 - Technical Diagnostic. La collaborazione può permettere la presentazione di domande e la collaborazione a progetti EU.</t>
  </si>
  <si>
    <t xml:space="preserve">Monash University (Australia)  </t>
  </si>
  <si>
    <t>mobilità  docenti/ studenti per portare avanti un progetto iniziato recentemente volto alla conversione e “visualizzazione” di informazione grafica per persone con difficoltà visive, termine che include anche non vedenti.</t>
  </si>
  <si>
    <t xml:space="preserve"> MIT Cambridge (USA)</t>
  </si>
  <si>
    <t>Technical University of Denmark (DANIMARCA)</t>
  </si>
  <si>
    <r>
      <t xml:space="preserve">Prof. Moe Win </t>
    </r>
    <r>
      <rPr>
        <sz val="11"/>
        <color theme="1"/>
        <rFont val="Calibri"/>
        <family val="2"/>
        <scheme val="minor"/>
      </rPr>
      <t>ha tenuto dei corsi per dottorandi e post doc sulle tematiche della security e della localizzazione - 29.05-30.06.2017</t>
    </r>
  </si>
  <si>
    <r>
      <t xml:space="preserve">Visita al DINFO della </t>
    </r>
    <r>
      <rPr>
        <b/>
        <sz val="11"/>
        <color theme="1"/>
        <rFont val="Calibri"/>
        <family val="2"/>
        <scheme val="minor"/>
      </rPr>
      <t>Prof.ssa  HAXTHAUSEN</t>
    </r>
    <r>
      <rPr>
        <sz val="11"/>
        <color theme="1"/>
        <rFont val="Calibri"/>
        <family val="2"/>
        <scheme val="minor"/>
      </rPr>
      <t xml:space="preserve"> 15.08-15.09.17 per tenere seminari e lezioni su metodi formali e verifica formale in sistemy safety critical. Attività di ricerca congiunta sull'argomento: Algoritmi distribuiti di configurazione e riconfigurazione di un sistema distribuito.</t>
    </r>
  </si>
  <si>
    <t>SAARLAND UNIVERSITY (GERMANIA)</t>
  </si>
  <si>
    <r>
      <t xml:space="preserve">Missione a SAARBRUECKEN 28.05-17.06. 2017 nell'ambito della Cooperazione Sviluppo Sistemi di Controllo - </t>
    </r>
    <r>
      <rPr>
        <b/>
        <sz val="11"/>
        <color theme="1"/>
        <rFont val="Calibri"/>
        <family val="2"/>
        <scheme val="minor"/>
      </rPr>
      <t>PAOLUCCI LIBERO</t>
    </r>
  </si>
  <si>
    <r>
      <t xml:space="preserve">Missione a SAARBRUECKEN (DE) 09/12/2017-12/12/2017 nell'ambito della Cooperazione Sviluppo Sistemi di Controllo - </t>
    </r>
    <r>
      <rPr>
        <b/>
        <sz val="11"/>
        <color theme="1"/>
        <rFont val="Calibri"/>
        <family val="2"/>
        <scheme val="minor"/>
      </rPr>
      <t>PAOLUCCI LIBERO</t>
    </r>
  </si>
  <si>
    <t>PIA 17-18  Azione 3 - "Incrementare la mobilità studentesca da e per l'estero"</t>
  </si>
  <si>
    <t xml:space="preserve">PIA 17-18  Azione 1 - "Attrarre Visitatori Stranieri" </t>
  </si>
  <si>
    <t>PIA 17-18  Azione 1 - "Attrarre Visitatori Stranieri"</t>
  </si>
  <si>
    <t>I FUND 2016- Azione 1 - "Supporto alla partecipazione a programmi UE e internazionali"</t>
  </si>
  <si>
    <t>Telecom Department presso il Delft University of Technology(TU Delft)</t>
  </si>
  <si>
    <t xml:space="preserve">Aalborg University (Denmark); Delft University of Technology (Olanda), CHL (Olanda), Technische Universiteit Eindhoven (Olanda), Technical University of Sofia (Bulgaria); </t>
  </si>
  <si>
    <t>Missione a Stoccolma, Lulea - Svezia per incontro per attività di ricerca congiunta su: studio di tecniche diagnostiche  avanzate per applicazioni industriali; analisi di nuiove tecnologiue per l'ottimizzazione della manutenibilità di componenti e sistemi</t>
  </si>
  <si>
    <t>I FUND 2016- Azione 2 - "Attuazione degli Accordi di collaborazione culturale e scientifica con università estere"</t>
  </si>
  <si>
    <t>mobilità  docenti in uscita per periodi di ricerca e studio</t>
  </si>
  <si>
    <t>I FUND 2017- Azione 2 - "Attuazione accordi di colllaborazione culturale e scientifica con università estere"</t>
  </si>
  <si>
    <t>I FUND 2017- Azione 1 - "Supporto alla partecipazione a programmi UE e programmi internazionali "</t>
  </si>
  <si>
    <t>BUDGET 2018 INTERNAZIONALIZZAZIONE DIPARTIMENTI - A  - "Internazionalizzazione Dottorato"</t>
  </si>
  <si>
    <t xml:space="preserve">I FUND 2017- Azione 2 -  "Attuazione accordi di colllaborazione culturale e scientifica con università estere" </t>
  </si>
  <si>
    <t xml:space="preserve">mobilità  docenti entrata e uscita, studenti in uscita per studi e ricerche nell'ambito della "power electronics" e,  più in dettaglio sulla modellistica di convertitori PWM, studio di topologie di convertitori risonanti, studio degli induttori di potenza funzionanti ad alta frequenza, sistemi per la generazione di energia elettrica da fonte solare. Queste tematiche sono oggi attuali nelle applicazioni nel settore delle fonti rinnovabili di energia (convertitori di potenza utilizzati come interfaccia tra le sorgenti e la rete), nella mobilità sostenibile (convertitori utilizzati per le gestione dei flussi di potenza a bordo di veicoli elettrici e/o ibridi e convertitori utilizzati nelle infrastrutture al servizio della ricarica dei veicoli elettrici / smart-grid). </t>
  </si>
  <si>
    <t xml:space="preserve">Sheffield Hallam University (UK) - Aberystwyth University (UK) - ENEA ‐ C.R. Casaccia 
</t>
  </si>
  <si>
    <t xml:space="preserve">I FUND 2015- Azione 1 - "Supporto alla partecipazione a programmi dell'Unione europea e a programmi internazionali" </t>
  </si>
  <si>
    <t>I FUND 2015- Azione 2 - "Attuazione degli accordi di collaborazione culturale e scientifica con università estere"</t>
  </si>
  <si>
    <t xml:space="preserve">mobilità  docenti entrata e uscita, studenti in uscita - Francesco Grasso-missione a Dayton per proseguimento attività ricerca in base convenzione scambio culturale-14/03-28/04/2016 nel campo della "power electronics" e,  più in dettaglio sulla modellistica di convertitori PWM, studio di topologie di convertitori risonanti, e studio degli induttori di potenza funzionanti ad alta frequenza. </t>
  </si>
  <si>
    <t>I FUND 2014 - Azione 2 - "Attuazione degli accordi di collaborazione culturale e scientifica con università estere"</t>
  </si>
  <si>
    <t>LORENZO CAPINERI</t>
  </si>
  <si>
    <t>Zhejiang Technical State University (Cina)</t>
  </si>
  <si>
    <t>Development and characterization of fibres with specialized electric/electronic characteristics; Embedded electronics for textile-sensors and interfaces with low power supply consumption; Interaction design; Reliability  test, risk evaluation and safety analysis, recycling; Quality control techniques; Definition of standards for product and production process qualification.</t>
  </si>
  <si>
    <t>TOTALE I FUND 2014</t>
  </si>
  <si>
    <t>BUDGET 2018 INTERNAZIONALIZZAZIONE DIPARTIMENTI - B1 "Mobilità e accordi con Uni estere"</t>
  </si>
  <si>
    <r>
      <t xml:space="preserve">Visita di scambio col </t>
    </r>
    <r>
      <rPr>
        <b/>
        <sz val="11"/>
        <color theme="1"/>
        <rFont val="Calibri"/>
        <family val="2"/>
        <scheme val="minor"/>
      </rPr>
      <t>Prof. Motoyuki Sato</t>
    </r>
    <r>
      <rPr>
        <sz val="11"/>
        <color theme="1"/>
        <rFont val="Calibri"/>
        <family val="2"/>
        <scheme val="minor"/>
      </rPr>
      <t xml:space="preserve"> (Tohoku University) - Visita del Prof. Capineri alla Tohoku University</t>
    </r>
  </si>
  <si>
    <t>PIA 2013-15 Azione 3 "Incrementare la mobilità studentesca da e per l'estero"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</si>
</sst>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 #,##0.00"/>
    <numFmt numFmtId="165" formatCode="#,##0\ [$€-1];[Red]\-#,##0\ [$€-1]"/>
  </numFmts>
  <fonts count="8" x14ac:knownFonts="1">
    <font>
      <sz val="11"/>
      <color theme="1"/>
      <name val="Calibri"/>
      <family val="2"/>
      <scheme val="minor"/>
    </font>
    <font>
      <b/>
      <sz val="11"/>
      <color theme="1"/>
      <name val="Calibri"/>
      <family val="2"/>
      <scheme val="minor"/>
    </font>
    <font>
      <sz val="11"/>
      <color theme="1"/>
      <name val="Calibri"/>
      <family val="2"/>
    </font>
    <font>
      <sz val="10"/>
      <name val="Arial"/>
      <family val="2"/>
    </font>
    <font>
      <sz val="8"/>
      <color indexed="8"/>
      <name val="Arial"/>
      <family val="2"/>
    </font>
    <font>
      <sz val="10"/>
      <name val="Arial"/>
    </font>
    <font>
      <b/>
      <sz val="11"/>
      <name val="Calibri"/>
      <family val="2"/>
      <scheme val="minor"/>
    </font>
    <font>
      <sz val="11"/>
      <name val="Calibri"/>
      <family val="2"/>
      <scheme val="minor"/>
    </font>
  </fonts>
  <fills count="7">
    <fill>
      <patternFill patternType="none"/>
    </fill>
    <fill>
      <patternFill patternType="gray125"/>
    </fill>
    <fill>
      <patternFill patternType="solid">
        <fgColor rgb="FFFFC000"/>
        <bgColor indexed="64"/>
      </patternFill>
    </fill>
    <fill>
      <patternFill patternType="lightUp">
        <bgColor theme="2" tint="-9.9948118533890809E-2"/>
      </patternFill>
    </fill>
    <fill>
      <patternFill patternType="lightUp">
        <bgColor theme="0" tint="-0.14996795556505021"/>
      </patternFill>
    </fill>
    <fill>
      <patternFill patternType="solid">
        <fgColor rgb="FFAEF1FE"/>
        <bgColor indexed="64"/>
      </patternFill>
    </fill>
    <fill>
      <patternFill patternType="solid">
        <fgColor rgb="FF92D050"/>
        <bgColor indexed="64"/>
      </patternFill>
    </fill>
  </fills>
  <borders count="23">
    <border>
      <left/>
      <right/>
      <top/>
      <bottom/>
      <diagonal/>
    </border>
    <border>
      <left style="thin">
        <color indexed="64"/>
      </left>
      <right style="thin">
        <color indexed="64"/>
      </right>
      <top/>
      <bottom style="thin">
        <color indexed="64"/>
      </bottom>
      <diagonal/>
    </border>
    <border>
      <left style="thin">
        <color auto="1"/>
      </left>
      <right style="thin">
        <color auto="1"/>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auto="1"/>
      </right>
      <top/>
      <bottom/>
      <diagonal/>
    </border>
  </borders>
  <cellStyleXfs count="3">
    <xf numFmtId="0" fontId="0" fillId="0" borderId="0"/>
    <xf numFmtId="0" fontId="3" fillId="0" borderId="0"/>
    <xf numFmtId="0" fontId="5" fillId="0" borderId="0"/>
  </cellStyleXfs>
  <cellXfs count="78">
    <xf numFmtId="0" fontId="0" fillId="0" borderId="0" xfId="0"/>
    <xf numFmtId="0" fontId="0" fillId="2" borderId="3"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0" xfId="0" applyFont="1" applyAlignment="1">
      <alignment horizontal="center" vertical="center"/>
    </xf>
    <xf numFmtId="0" fontId="0" fillId="0" borderId="7" xfId="0" applyFont="1" applyBorder="1" applyAlignment="1">
      <alignment horizontal="center" vertical="center"/>
    </xf>
    <xf numFmtId="0" fontId="0" fillId="0" borderId="3" xfId="0" applyFont="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Border="1" applyAlignment="1">
      <alignment horizontal="center" vertical="center"/>
    </xf>
    <xf numFmtId="0" fontId="0" fillId="4" borderId="2" xfId="0" applyFont="1" applyFill="1" applyBorder="1" applyAlignment="1">
      <alignment horizontal="center" vertical="center"/>
    </xf>
    <xf numFmtId="0" fontId="0" fillId="0" borderId="0" xfId="0" applyFont="1" applyFill="1" applyAlignment="1">
      <alignment horizontal="center" vertical="center"/>
    </xf>
    <xf numFmtId="0" fontId="1" fillId="5" borderId="7"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0" fontId="0"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xf>
    <xf numFmtId="0" fontId="1" fillId="4" borderId="2" xfId="0" applyFont="1" applyFill="1" applyBorder="1" applyAlignment="1">
      <alignment horizontal="center" vertical="center"/>
    </xf>
    <xf numFmtId="0" fontId="0" fillId="4" borderId="2" xfId="0" applyFont="1" applyFill="1" applyBorder="1" applyAlignment="1">
      <alignment horizontal="center" vertical="center" wrapText="1"/>
    </xf>
    <xf numFmtId="2" fontId="1" fillId="4" borderId="2" xfId="0" applyNumberFormat="1" applyFont="1" applyFill="1" applyBorder="1" applyAlignment="1">
      <alignment horizontal="center" vertical="center"/>
    </xf>
    <xf numFmtId="0" fontId="6" fillId="0" borderId="3" xfId="0" applyFont="1" applyBorder="1" applyAlignment="1">
      <alignment horizontal="center" vertical="center" wrapText="1"/>
    </xf>
    <xf numFmtId="0" fontId="0" fillId="0" borderId="3" xfId="0" applyBorder="1" applyAlignment="1">
      <alignment horizontal="center" vertical="center" wrapText="1"/>
    </xf>
    <xf numFmtId="0" fontId="2" fillId="0" borderId="3" xfId="0" applyFont="1" applyBorder="1" applyAlignment="1">
      <alignment horizontal="center" vertical="center" wrapText="1"/>
    </xf>
    <xf numFmtId="1" fontId="0" fillId="0" borderId="4" xfId="0" applyNumberFormat="1" applyBorder="1" applyAlignment="1">
      <alignment horizontal="center" vertical="center"/>
    </xf>
    <xf numFmtId="0" fontId="1" fillId="0" borderId="3" xfId="0" applyFont="1" applyBorder="1" applyAlignment="1">
      <alignment horizontal="center" vertical="center" wrapText="1"/>
    </xf>
    <xf numFmtId="0" fontId="1"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0" fillId="2" borderId="9" xfId="0" applyFont="1" applyFill="1" applyBorder="1" applyAlignment="1">
      <alignment horizontal="center" vertical="center"/>
    </xf>
    <xf numFmtId="1" fontId="1" fillId="2" borderId="9" xfId="0" applyNumberFormat="1" applyFont="1" applyFill="1" applyBorder="1" applyAlignment="1">
      <alignment horizontal="center" vertical="center"/>
    </xf>
    <xf numFmtId="0" fontId="0" fillId="0" borderId="7" xfId="0" applyFont="1" applyFill="1" applyBorder="1" applyAlignment="1">
      <alignment horizontal="center" vertical="center"/>
    </xf>
    <xf numFmtId="1" fontId="0" fillId="0" borderId="4" xfId="0" applyNumberFormat="1" applyFont="1" applyFill="1" applyBorder="1" applyAlignment="1">
      <alignment horizontal="center" vertical="center"/>
    </xf>
    <xf numFmtId="0" fontId="1" fillId="2" borderId="9" xfId="0" applyFont="1" applyFill="1" applyBorder="1" applyAlignment="1">
      <alignment horizontal="center" vertical="center" wrapText="1"/>
    </xf>
    <xf numFmtId="0" fontId="4" fillId="0" borderId="3" xfId="2" applyFont="1" applyFill="1" applyBorder="1" applyAlignment="1">
      <alignment horizontal="center" vertical="center" wrapText="1"/>
    </xf>
    <xf numFmtId="164" fontId="0" fillId="0" borderId="4" xfId="0" applyNumberFormat="1" applyFont="1" applyFill="1" applyBorder="1" applyAlignment="1">
      <alignment horizontal="center" vertical="center"/>
    </xf>
    <xf numFmtId="0" fontId="1" fillId="3" borderId="2" xfId="0" applyFont="1" applyFill="1" applyBorder="1" applyAlignment="1">
      <alignment horizontal="center" vertical="center"/>
    </xf>
    <xf numFmtId="164" fontId="1" fillId="3" borderId="2" xfId="0" applyNumberFormat="1" applyFont="1" applyFill="1" applyBorder="1" applyAlignment="1">
      <alignment horizontal="center" vertical="center"/>
    </xf>
    <xf numFmtId="0" fontId="0" fillId="2" borderId="7" xfId="0" applyFont="1" applyFill="1" applyBorder="1" applyAlignment="1">
      <alignment horizontal="center" vertical="center"/>
    </xf>
    <xf numFmtId="0" fontId="1" fillId="2" borderId="3" xfId="0" applyFont="1" applyFill="1" applyBorder="1" applyAlignment="1">
      <alignment horizontal="center" vertical="center" wrapText="1"/>
    </xf>
    <xf numFmtId="165" fontId="1" fillId="2" borderId="4" xfId="0" applyNumberFormat="1" applyFont="1" applyFill="1" applyBorder="1" applyAlignment="1">
      <alignment horizontal="center" vertical="center"/>
    </xf>
    <xf numFmtId="0" fontId="6" fillId="2" borderId="1" xfId="0" applyFont="1" applyFill="1" applyBorder="1" applyAlignment="1">
      <alignment horizontal="center" vertical="center"/>
    </xf>
    <xf numFmtId="164" fontId="1" fillId="2" borderId="1" xfId="0" applyNumberFormat="1" applyFont="1" applyFill="1" applyBorder="1" applyAlignment="1">
      <alignment horizontal="center" vertical="center"/>
    </xf>
    <xf numFmtId="0" fontId="1" fillId="3" borderId="9" xfId="0" applyFont="1" applyFill="1" applyBorder="1" applyAlignment="1">
      <alignment horizontal="center" vertical="center"/>
    </xf>
    <xf numFmtId="164" fontId="1" fillId="3" borderId="9" xfId="0" applyNumberFormat="1" applyFont="1" applyFill="1" applyBorder="1" applyAlignment="1">
      <alignment horizontal="center" vertical="center"/>
    </xf>
    <xf numFmtId="165" fontId="0" fillId="0" borderId="4" xfId="0" applyNumberFormat="1" applyFont="1" applyBorder="1" applyAlignment="1">
      <alignment horizontal="center" vertical="center" wrapText="1"/>
    </xf>
    <xf numFmtId="165" fontId="0" fillId="0" borderId="4" xfId="0" applyNumberFormat="1" applyFont="1" applyBorder="1" applyAlignment="1">
      <alignment horizontal="center" vertical="center"/>
    </xf>
    <xf numFmtId="0" fontId="0" fillId="0" borderId="3" xfId="0" applyFont="1" applyBorder="1" applyAlignment="1">
      <alignment horizontal="center" vertical="center"/>
    </xf>
    <xf numFmtId="165" fontId="0" fillId="0" borderId="4" xfId="0" applyNumberFormat="1" applyFont="1" applyFill="1" applyBorder="1" applyAlignment="1">
      <alignment horizontal="center" vertical="center"/>
    </xf>
    <xf numFmtId="0" fontId="0" fillId="0" borderId="7" xfId="0" applyFont="1" applyBorder="1" applyAlignment="1">
      <alignment horizontal="center" vertical="center" wrapText="1"/>
    </xf>
    <xf numFmtId="165" fontId="1" fillId="0" borderId="4" xfId="0" applyNumberFormat="1" applyFont="1" applyBorder="1" applyAlignment="1">
      <alignment horizontal="center" vertical="center"/>
    </xf>
    <xf numFmtId="164" fontId="0" fillId="0" borderId="11" xfId="0" applyNumberFormat="1" applyFont="1" applyFill="1" applyBorder="1" applyAlignment="1">
      <alignment horizontal="center" vertical="center"/>
    </xf>
    <xf numFmtId="164" fontId="0" fillId="0" borderId="12" xfId="0" applyNumberFormat="1" applyFont="1" applyFill="1" applyBorder="1" applyAlignment="1">
      <alignment horizontal="center" vertical="center"/>
    </xf>
    <xf numFmtId="0" fontId="0" fillId="6" borderId="10" xfId="0" applyFont="1" applyFill="1" applyBorder="1" applyAlignment="1">
      <alignment horizontal="center" vertical="center"/>
    </xf>
    <xf numFmtId="0" fontId="0" fillId="6" borderId="13" xfId="0" applyFont="1" applyFill="1" applyBorder="1" applyAlignment="1">
      <alignment horizontal="center" vertical="center"/>
    </xf>
    <xf numFmtId="0" fontId="0" fillId="6" borderId="8" xfId="0" applyFont="1" applyFill="1" applyBorder="1" applyAlignment="1">
      <alignment horizontal="center" vertical="center"/>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0" fillId="6" borderId="7"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7" fillId="0" borderId="3" xfId="0" applyFont="1" applyBorder="1" applyAlignment="1">
      <alignment horizontal="center" vertical="center" wrapText="1"/>
    </xf>
    <xf numFmtId="0" fontId="1" fillId="2" borderId="3" xfId="0" applyFont="1" applyFill="1" applyBorder="1" applyAlignment="1">
      <alignment horizontal="center" vertical="center"/>
    </xf>
    <xf numFmtId="164" fontId="1" fillId="2" borderId="4" xfId="0" applyNumberFormat="1"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0" fillId="0" borderId="9" xfId="0" applyFont="1" applyFill="1" applyBorder="1" applyAlignment="1">
      <alignment horizontal="center" vertical="center" wrapText="1"/>
    </xf>
    <xf numFmtId="2" fontId="0" fillId="0" borderId="16" xfId="0" applyNumberFormat="1" applyFont="1" applyFill="1" applyBorder="1" applyAlignment="1">
      <alignment horizontal="center" vertical="center"/>
    </xf>
    <xf numFmtId="0" fontId="1" fillId="6" borderId="22" xfId="0" applyFont="1" applyFill="1" applyBorder="1" applyAlignment="1">
      <alignment horizontal="center" vertical="center"/>
    </xf>
    <xf numFmtId="0" fontId="0" fillId="0" borderId="7" xfId="0" applyFont="1" applyFill="1" applyBorder="1" applyAlignment="1">
      <alignment horizontal="center" vertical="center" wrapText="1"/>
    </xf>
  </cellXfs>
  <cellStyles count="3">
    <cellStyle name="Normale" xfId="0" builtinId="0"/>
    <cellStyle name="Normale 2" xfId="1"/>
    <cellStyle name="Normale 3" xfId="2"/>
  </cellStyles>
  <dxfs count="0"/>
  <tableStyles count="0" defaultTableStyle="TableStyleMedium2" defaultPivotStyle="PivotStyleLight16"/>
  <colors>
    <mruColors>
      <color rgb="FFAEF1FE"/>
      <color rgb="FFFF00FF"/>
      <color rgb="FFAD13A2"/>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abSelected="1" zoomScale="120" zoomScaleNormal="120" workbookViewId="0">
      <selection activeCell="E52" sqref="E52"/>
    </sheetView>
  </sheetViews>
  <sheetFormatPr defaultRowHeight="15" x14ac:dyDescent="0.25"/>
  <cols>
    <col min="1" max="1" width="9.140625" style="5"/>
    <col min="2" max="2" width="22.5703125" style="5" customWidth="1"/>
    <col min="3" max="3" width="16.42578125" style="5" customWidth="1"/>
    <col min="4" max="4" width="20.42578125" style="5" customWidth="1"/>
    <col min="5" max="5" width="40.140625" style="5" customWidth="1"/>
    <col min="6" max="7" width="22.42578125" style="5" customWidth="1"/>
    <col min="8" max="8" width="24.28515625" style="5" bestFit="1" customWidth="1"/>
    <col min="9" max="16384" width="9.140625" style="5"/>
  </cols>
  <sheetData>
    <row r="1" spans="1:6" ht="30.75" thickBot="1" x14ac:dyDescent="0.3">
      <c r="A1" s="12" t="s">
        <v>49</v>
      </c>
      <c r="B1" s="13" t="s">
        <v>50</v>
      </c>
      <c r="C1" s="13" t="s">
        <v>51</v>
      </c>
      <c r="D1" s="13" t="s">
        <v>53</v>
      </c>
      <c r="E1" s="13" t="s">
        <v>52</v>
      </c>
      <c r="F1" s="14" t="s">
        <v>24</v>
      </c>
    </row>
    <row r="2" spans="1:6" ht="90.75" thickBot="1" x14ac:dyDescent="0.3">
      <c r="A2" s="56">
        <v>2018</v>
      </c>
      <c r="B2" s="59" t="s">
        <v>98</v>
      </c>
      <c r="C2" s="6" t="s">
        <v>35</v>
      </c>
      <c r="D2" s="7" t="s">
        <v>63</v>
      </c>
      <c r="E2" s="7" t="s">
        <v>70</v>
      </c>
      <c r="F2" s="48">
        <v>2800</v>
      </c>
    </row>
    <row r="3" spans="1:6" ht="165.75" thickBot="1" x14ac:dyDescent="0.3">
      <c r="A3" s="57"/>
      <c r="B3" s="60"/>
      <c r="C3" s="6" t="s">
        <v>36</v>
      </c>
      <c r="D3" s="7" t="s">
        <v>64</v>
      </c>
      <c r="E3" s="7" t="s">
        <v>71</v>
      </c>
      <c r="F3" s="48">
        <v>1680</v>
      </c>
    </row>
    <row r="4" spans="1:6" ht="60.75" thickBot="1" x14ac:dyDescent="0.3">
      <c r="A4" s="57"/>
      <c r="B4" s="60"/>
      <c r="C4" s="6" t="s">
        <v>37</v>
      </c>
      <c r="D4" s="7" t="s">
        <v>65</v>
      </c>
      <c r="E4" s="7" t="s">
        <v>72</v>
      </c>
      <c r="F4" s="49">
        <v>1680</v>
      </c>
    </row>
    <row r="5" spans="1:6" ht="60.75" thickBot="1" x14ac:dyDescent="0.3">
      <c r="A5" s="57"/>
      <c r="B5" s="60"/>
      <c r="C5" s="6" t="s">
        <v>38</v>
      </c>
      <c r="D5" s="7" t="s">
        <v>66</v>
      </c>
      <c r="E5" s="7" t="s">
        <v>73</v>
      </c>
      <c r="F5" s="49">
        <v>1500</v>
      </c>
    </row>
    <row r="6" spans="1:6" ht="90.75" thickBot="1" x14ac:dyDescent="0.3">
      <c r="A6" s="57"/>
      <c r="B6" s="60"/>
      <c r="C6" s="6" t="s">
        <v>39</v>
      </c>
      <c r="D6" s="7" t="s">
        <v>67</v>
      </c>
      <c r="E6" s="7" t="s">
        <v>74</v>
      </c>
      <c r="F6" s="49">
        <v>685</v>
      </c>
    </row>
    <row r="7" spans="1:6" ht="45.75" thickBot="1" x14ac:dyDescent="0.3">
      <c r="A7" s="57"/>
      <c r="B7" s="60"/>
      <c r="C7" s="77" t="s">
        <v>75</v>
      </c>
      <c r="D7" s="50"/>
      <c r="E7" s="50"/>
      <c r="F7" s="51">
        <v>1540</v>
      </c>
    </row>
    <row r="8" spans="1:6" ht="30.75" thickBot="1" x14ac:dyDescent="0.3">
      <c r="A8" s="58"/>
      <c r="B8" s="61"/>
      <c r="C8" s="52" t="s">
        <v>48</v>
      </c>
      <c r="D8" s="50"/>
      <c r="E8" s="50"/>
      <c r="F8" s="53">
        <f>+F2+F3+F4+F5+F6+F7</f>
        <v>9885</v>
      </c>
    </row>
    <row r="9" spans="1:6" ht="75" customHeight="1" thickBot="1" x14ac:dyDescent="0.3">
      <c r="A9" s="56">
        <v>2018</v>
      </c>
      <c r="B9" s="62" t="s">
        <v>110</v>
      </c>
      <c r="C9" s="6" t="s">
        <v>40</v>
      </c>
      <c r="D9" s="7" t="s">
        <v>68</v>
      </c>
      <c r="E9" s="7" t="s">
        <v>111</v>
      </c>
      <c r="F9" s="49">
        <v>1342</v>
      </c>
    </row>
    <row r="10" spans="1:6" ht="60.75" thickBot="1" x14ac:dyDescent="0.3">
      <c r="A10" s="57"/>
      <c r="B10" s="63"/>
      <c r="C10" s="6" t="s">
        <v>41</v>
      </c>
      <c r="D10" s="7" t="s">
        <v>69</v>
      </c>
      <c r="E10" s="7" t="s">
        <v>47</v>
      </c>
      <c r="F10" s="49">
        <v>1800</v>
      </c>
    </row>
    <row r="11" spans="1:6" ht="60.75" thickBot="1" x14ac:dyDescent="0.3">
      <c r="A11" s="57"/>
      <c r="B11" s="63"/>
      <c r="C11" s="6" t="s">
        <v>42</v>
      </c>
      <c r="D11" s="7" t="s">
        <v>46</v>
      </c>
      <c r="E11" s="7" t="s">
        <v>76</v>
      </c>
      <c r="F11" s="49">
        <v>1800</v>
      </c>
    </row>
    <row r="12" spans="1:6" ht="15.75" thickBot="1" x14ac:dyDescent="0.3">
      <c r="A12" s="58"/>
      <c r="B12" s="64"/>
      <c r="C12" s="34" t="s">
        <v>45</v>
      </c>
      <c r="D12" s="50"/>
      <c r="E12" s="50"/>
      <c r="F12" s="53">
        <f>+F9+F10+F11</f>
        <v>4942</v>
      </c>
    </row>
    <row r="13" spans="1:6" ht="45.75" thickBot="1" x14ac:dyDescent="0.3">
      <c r="A13" s="41">
        <v>2018</v>
      </c>
      <c r="B13" s="42" t="s">
        <v>44</v>
      </c>
      <c r="C13" s="1"/>
      <c r="D13" s="1"/>
      <c r="E13" s="1"/>
      <c r="F13" s="43">
        <f>+F8+F12</f>
        <v>14827</v>
      </c>
    </row>
    <row r="14" spans="1:6" ht="15.75" thickBot="1" x14ac:dyDescent="0.3">
      <c r="A14" s="22"/>
      <c r="B14" s="22"/>
      <c r="C14" s="23"/>
      <c r="D14" s="23"/>
      <c r="E14" s="10"/>
      <c r="F14" s="24"/>
    </row>
    <row r="15" spans="1:6" ht="90.75" thickBot="1" x14ac:dyDescent="0.3">
      <c r="A15" s="65">
        <v>2017</v>
      </c>
      <c r="B15" s="15" t="s">
        <v>97</v>
      </c>
      <c r="C15" s="16" t="s">
        <v>2</v>
      </c>
      <c r="D15" s="16"/>
      <c r="E15" s="16" t="s">
        <v>60</v>
      </c>
      <c r="F15" s="17">
        <v>1538.47</v>
      </c>
    </row>
    <row r="16" spans="1:6" ht="255.75" thickBot="1" x14ac:dyDescent="0.3">
      <c r="A16" s="65">
        <v>2017</v>
      </c>
      <c r="B16" s="15" t="s">
        <v>96</v>
      </c>
      <c r="C16" s="16" t="s">
        <v>0</v>
      </c>
      <c r="D16" s="2" t="s">
        <v>54</v>
      </c>
      <c r="E16" s="16" t="s">
        <v>77</v>
      </c>
      <c r="F16" s="17">
        <v>2957.75</v>
      </c>
    </row>
    <row r="17" spans="1:12" ht="90.75" thickBot="1" x14ac:dyDescent="0.3">
      <c r="A17" s="65">
        <v>2017</v>
      </c>
      <c r="B17" s="15" t="s">
        <v>99</v>
      </c>
      <c r="C17" s="2" t="s">
        <v>1</v>
      </c>
      <c r="D17" s="2" t="s">
        <v>78</v>
      </c>
      <c r="E17" s="16" t="s">
        <v>79</v>
      </c>
      <c r="F17" s="17">
        <v>2957.75</v>
      </c>
    </row>
    <row r="18" spans="1:12" x14ac:dyDescent="0.25">
      <c r="A18" s="18">
        <v>2017</v>
      </c>
      <c r="B18" s="19" t="s">
        <v>25</v>
      </c>
      <c r="C18" s="20"/>
      <c r="D18" s="20"/>
      <c r="E18" s="18"/>
      <c r="F18" s="21">
        <f>+F15+F16+F17</f>
        <v>7453.97</v>
      </c>
    </row>
    <row r="19" spans="1:12" ht="15.75" thickBot="1" x14ac:dyDescent="0.3">
      <c r="A19" s="22"/>
      <c r="B19" s="22"/>
      <c r="C19" s="23"/>
      <c r="D19" s="23"/>
      <c r="E19" s="10"/>
      <c r="F19" s="24"/>
    </row>
    <row r="20" spans="1:12" ht="120.75" thickBot="1" x14ac:dyDescent="0.3">
      <c r="A20" s="65">
        <v>2017</v>
      </c>
      <c r="B20" s="71" t="s">
        <v>88</v>
      </c>
      <c r="C20" s="2" t="s">
        <v>11</v>
      </c>
      <c r="D20" s="68" t="s">
        <v>81</v>
      </c>
      <c r="E20" s="2" t="s">
        <v>83</v>
      </c>
      <c r="F20" s="38">
        <v>4000</v>
      </c>
    </row>
    <row r="21" spans="1:12" ht="60.75" thickBot="1" x14ac:dyDescent="0.3">
      <c r="A21" s="65">
        <v>2017</v>
      </c>
      <c r="B21" s="71" t="s">
        <v>89</v>
      </c>
      <c r="C21" s="2" t="s">
        <v>12</v>
      </c>
      <c r="D21" s="2" t="s">
        <v>80</v>
      </c>
      <c r="E21" s="15" t="s">
        <v>82</v>
      </c>
      <c r="F21" s="38">
        <v>4000</v>
      </c>
    </row>
    <row r="22" spans="1:12" ht="60" x14ac:dyDescent="0.25">
      <c r="A22" s="56">
        <v>2017</v>
      </c>
      <c r="B22" s="72" t="s">
        <v>87</v>
      </c>
      <c r="C22" s="66" t="s">
        <v>13</v>
      </c>
      <c r="D22" s="66" t="s">
        <v>84</v>
      </c>
      <c r="E22" s="3" t="s">
        <v>85</v>
      </c>
      <c r="F22" s="54">
        <v>3417.3</v>
      </c>
    </row>
    <row r="23" spans="1:12" ht="60.75" thickBot="1" x14ac:dyDescent="0.3">
      <c r="A23" s="58"/>
      <c r="B23" s="73"/>
      <c r="C23" s="67"/>
      <c r="D23" s="67"/>
      <c r="E23" s="4" t="s">
        <v>86</v>
      </c>
      <c r="F23" s="55"/>
    </row>
    <row r="24" spans="1:12" x14ac:dyDescent="0.25">
      <c r="A24" s="18">
        <v>2017</v>
      </c>
      <c r="B24" s="44" t="s">
        <v>34</v>
      </c>
      <c r="C24" s="19"/>
      <c r="D24" s="19"/>
      <c r="E24" s="19"/>
      <c r="F24" s="45">
        <v>11417.3</v>
      </c>
    </row>
    <row r="25" spans="1:12" ht="15.75" thickBot="1" x14ac:dyDescent="0.3">
      <c r="A25" s="39"/>
      <c r="B25" s="39"/>
      <c r="C25" s="39"/>
      <c r="D25" s="39"/>
      <c r="E25" s="39"/>
      <c r="F25" s="40"/>
    </row>
    <row r="26" spans="1:12" ht="75.75" thickBot="1" x14ac:dyDescent="0.3">
      <c r="A26" s="65">
        <v>2016</v>
      </c>
      <c r="B26" s="25" t="s">
        <v>90</v>
      </c>
      <c r="C26" s="2" t="s">
        <v>3</v>
      </c>
      <c r="D26" s="26" t="s">
        <v>91</v>
      </c>
      <c r="E26" s="26" t="s">
        <v>61</v>
      </c>
      <c r="F26" s="28">
        <v>1100</v>
      </c>
    </row>
    <row r="27" spans="1:12" ht="45" customHeight="1" thickBot="1" x14ac:dyDescent="0.3">
      <c r="A27" s="65">
        <v>2016</v>
      </c>
      <c r="B27" s="29" t="s">
        <v>90</v>
      </c>
      <c r="C27" s="7" t="s">
        <v>4</v>
      </c>
      <c r="D27" s="26" t="s">
        <v>92</v>
      </c>
      <c r="E27" s="26" t="s">
        <v>62</v>
      </c>
      <c r="F27" s="28">
        <v>1200</v>
      </c>
    </row>
    <row r="28" spans="1:12" ht="105.75" thickBot="1" x14ac:dyDescent="0.3">
      <c r="A28" s="65">
        <v>2016</v>
      </c>
      <c r="B28" s="25" t="s">
        <v>94</v>
      </c>
      <c r="C28" s="2" t="s">
        <v>5</v>
      </c>
      <c r="D28" s="26" t="s">
        <v>57</v>
      </c>
      <c r="E28" s="7" t="s">
        <v>93</v>
      </c>
      <c r="F28" s="28">
        <v>1500</v>
      </c>
    </row>
    <row r="29" spans="1:12" ht="90.75" thickBot="1" x14ac:dyDescent="0.3">
      <c r="A29" s="65">
        <v>2016</v>
      </c>
      <c r="B29" s="25" t="s">
        <v>94</v>
      </c>
      <c r="C29" s="2" t="s">
        <v>6</v>
      </c>
      <c r="D29" s="26" t="s">
        <v>55</v>
      </c>
      <c r="E29" s="27" t="s">
        <v>95</v>
      </c>
      <c r="F29" s="28">
        <v>1285</v>
      </c>
    </row>
    <row r="30" spans="1:12" ht="285.75" thickBot="1" x14ac:dyDescent="0.3">
      <c r="A30" s="65">
        <v>2016</v>
      </c>
      <c r="B30" s="25" t="s">
        <v>94</v>
      </c>
      <c r="C30" s="2" t="s">
        <v>7</v>
      </c>
      <c r="D30" s="26" t="s">
        <v>56</v>
      </c>
      <c r="E30" s="27" t="s">
        <v>100</v>
      </c>
      <c r="F30" s="28">
        <v>1800</v>
      </c>
      <c r="G30" s="9"/>
      <c r="J30" s="9"/>
      <c r="K30" s="9"/>
      <c r="L30" s="9"/>
    </row>
    <row r="31" spans="1:12" x14ac:dyDescent="0.25">
      <c r="A31" s="32">
        <v>2016</v>
      </c>
      <c r="B31" s="30" t="s">
        <v>26</v>
      </c>
      <c r="C31" s="31"/>
      <c r="D31" s="31"/>
      <c r="E31" s="32"/>
      <c r="F31" s="33">
        <f>+F26+F27+F28+F29+F30</f>
        <v>6885</v>
      </c>
      <c r="G31" s="9"/>
      <c r="J31" s="9"/>
      <c r="K31" s="9"/>
      <c r="L31" s="9"/>
    </row>
    <row r="32" spans="1:12" s="11" customFormat="1" ht="15" customHeight="1" thickBot="1" x14ac:dyDescent="0.3">
      <c r="A32" s="39"/>
      <c r="B32" s="39"/>
      <c r="C32" s="39"/>
      <c r="D32" s="39"/>
      <c r="E32" s="39"/>
      <c r="F32" s="40"/>
    </row>
    <row r="33" spans="1:12" s="11" customFormat="1" ht="90.75" thickBot="1" x14ac:dyDescent="0.3">
      <c r="A33" s="65">
        <v>2015</v>
      </c>
      <c r="B33" s="15" t="s">
        <v>102</v>
      </c>
      <c r="C33" s="2" t="s">
        <v>8</v>
      </c>
      <c r="D33" s="2" t="s">
        <v>101</v>
      </c>
      <c r="E33" s="2" t="s">
        <v>58</v>
      </c>
      <c r="F33" s="35">
        <v>1500</v>
      </c>
      <c r="G33" s="8"/>
      <c r="J33" s="8"/>
      <c r="K33" s="8"/>
      <c r="L33" s="8"/>
    </row>
    <row r="34" spans="1:12" s="11" customFormat="1" ht="90.75" thickBot="1" x14ac:dyDescent="0.3">
      <c r="A34" s="65">
        <v>2015</v>
      </c>
      <c r="B34" s="15" t="s">
        <v>103</v>
      </c>
      <c r="C34" s="2" t="s">
        <v>9</v>
      </c>
      <c r="D34" s="2" t="s">
        <v>59</v>
      </c>
      <c r="E34" s="16" t="s">
        <v>43</v>
      </c>
      <c r="F34" s="35">
        <v>1300</v>
      </c>
    </row>
    <row r="35" spans="1:12" s="11" customFormat="1" ht="150.75" thickBot="1" x14ac:dyDescent="0.3">
      <c r="A35" s="65">
        <v>2015</v>
      </c>
      <c r="B35" s="15" t="s">
        <v>103</v>
      </c>
      <c r="C35" s="2" t="s">
        <v>7</v>
      </c>
      <c r="D35" s="2" t="s">
        <v>10</v>
      </c>
      <c r="E35" s="16" t="s">
        <v>104</v>
      </c>
      <c r="F35" s="35">
        <v>2500</v>
      </c>
    </row>
    <row r="36" spans="1:12" x14ac:dyDescent="0.25">
      <c r="A36" s="32">
        <v>2015</v>
      </c>
      <c r="B36" s="30" t="s">
        <v>27</v>
      </c>
      <c r="C36" s="36"/>
      <c r="D36" s="36"/>
      <c r="E36" s="30"/>
      <c r="F36" s="33">
        <f>+F33+F34+F35</f>
        <v>5300</v>
      </c>
    </row>
    <row r="37" spans="1:12" s="11" customFormat="1" ht="15.75" thickBot="1" x14ac:dyDescent="0.3">
      <c r="A37" s="22"/>
      <c r="B37" s="22"/>
      <c r="C37" s="23"/>
      <c r="D37" s="23"/>
      <c r="E37" s="10"/>
      <c r="F37" s="24"/>
    </row>
    <row r="38" spans="1:12" s="11" customFormat="1" ht="150.75" thickBot="1" x14ac:dyDescent="0.3">
      <c r="A38" s="76">
        <v>2014</v>
      </c>
      <c r="B38" s="15" t="s">
        <v>105</v>
      </c>
      <c r="C38" s="74" t="s">
        <v>106</v>
      </c>
      <c r="D38" s="74" t="s">
        <v>107</v>
      </c>
      <c r="E38" s="74" t="s">
        <v>108</v>
      </c>
      <c r="F38" s="75">
        <v>2000</v>
      </c>
    </row>
    <row r="39" spans="1:12" s="11" customFormat="1" x14ac:dyDescent="0.25">
      <c r="A39" s="32">
        <v>2014</v>
      </c>
      <c r="B39" s="30" t="s">
        <v>109</v>
      </c>
      <c r="C39" s="36"/>
      <c r="D39" s="36"/>
      <c r="E39" s="30"/>
      <c r="F39" s="33">
        <f>F38</f>
        <v>2000</v>
      </c>
    </row>
    <row r="40" spans="1:12" s="11" customFormat="1" ht="15.75" thickBot="1" x14ac:dyDescent="0.3">
      <c r="A40" s="22"/>
      <c r="B40" s="22"/>
      <c r="C40" s="23"/>
      <c r="D40" s="23"/>
      <c r="E40" s="10"/>
      <c r="F40" s="24"/>
    </row>
    <row r="41" spans="1:12" s="8" customFormat="1" ht="57.75" customHeight="1" thickBot="1" x14ac:dyDescent="0.3">
      <c r="A41" s="65">
        <v>2013</v>
      </c>
      <c r="B41" s="15" t="s">
        <v>112</v>
      </c>
      <c r="C41" s="2" t="s">
        <v>15</v>
      </c>
      <c r="D41" s="2" t="s">
        <v>14</v>
      </c>
      <c r="E41" s="37" t="s">
        <v>28</v>
      </c>
      <c r="F41" s="38">
        <v>2167.33</v>
      </c>
    </row>
    <row r="42" spans="1:12" s="8" customFormat="1" ht="57.75" customHeight="1" thickBot="1" x14ac:dyDescent="0.3">
      <c r="A42" s="65">
        <v>2013</v>
      </c>
      <c r="B42" s="15" t="s">
        <v>112</v>
      </c>
      <c r="C42" s="2" t="s">
        <v>16</v>
      </c>
      <c r="D42" s="2" t="s">
        <v>23</v>
      </c>
      <c r="E42" s="37" t="s">
        <v>29</v>
      </c>
      <c r="F42" s="38">
        <v>1623.1</v>
      </c>
    </row>
    <row r="43" spans="1:12" s="8" customFormat="1" ht="57.75" customHeight="1" thickBot="1" x14ac:dyDescent="0.3">
      <c r="A43" s="65">
        <v>2013</v>
      </c>
      <c r="B43" s="15" t="s">
        <v>112</v>
      </c>
      <c r="C43" s="2" t="s">
        <v>17</v>
      </c>
      <c r="D43" s="2" t="s">
        <v>22</v>
      </c>
      <c r="E43" s="37" t="s">
        <v>30</v>
      </c>
      <c r="F43" s="38">
        <v>2307.38</v>
      </c>
    </row>
    <row r="44" spans="1:12" s="8" customFormat="1" ht="57.75" customHeight="1" thickBot="1" x14ac:dyDescent="0.3">
      <c r="A44" s="65">
        <v>2013</v>
      </c>
      <c r="B44" s="15" t="s">
        <v>112</v>
      </c>
      <c r="C44" s="2" t="s">
        <v>18</v>
      </c>
      <c r="D44" s="2" t="s">
        <v>21</v>
      </c>
      <c r="E44" s="37" t="s">
        <v>31</v>
      </c>
      <c r="F44" s="38">
        <v>3752.53</v>
      </c>
    </row>
    <row r="45" spans="1:12" s="8" customFormat="1" ht="57.75" customHeight="1" thickBot="1" x14ac:dyDescent="0.3">
      <c r="A45" s="65">
        <v>2013</v>
      </c>
      <c r="B45" s="15" t="s">
        <v>112</v>
      </c>
      <c r="C45" s="2" t="s">
        <v>19</v>
      </c>
      <c r="D45" s="2" t="s">
        <v>20</v>
      </c>
      <c r="E45" s="37" t="s">
        <v>32</v>
      </c>
      <c r="F45" s="38">
        <v>2497.94</v>
      </c>
    </row>
    <row r="46" spans="1:12" s="9" customFormat="1" ht="15.75" thickBot="1" x14ac:dyDescent="0.3">
      <c r="A46" s="41">
        <v>2013</v>
      </c>
      <c r="B46" s="69" t="s">
        <v>33</v>
      </c>
      <c r="C46" s="69"/>
      <c r="D46" s="69"/>
      <c r="E46" s="69"/>
      <c r="F46" s="70">
        <f>+F41+F42+F43+F44+F45</f>
        <v>12348.28</v>
      </c>
    </row>
    <row r="47" spans="1:12" s="9" customFormat="1" x14ac:dyDescent="0.25">
      <c r="A47" s="46"/>
      <c r="B47" s="46"/>
      <c r="C47" s="46"/>
      <c r="D47" s="46"/>
      <c r="E47" s="46"/>
      <c r="F47" s="47"/>
    </row>
  </sheetData>
  <mergeCells count="9">
    <mergeCell ref="A2:A8"/>
    <mergeCell ref="A9:A12"/>
    <mergeCell ref="B2:B8"/>
    <mergeCell ref="B9:B12"/>
    <mergeCell ref="C22:C23"/>
    <mergeCell ref="F22:F23"/>
    <mergeCell ref="B22:B23"/>
    <mergeCell ref="D22:D23"/>
    <mergeCell ref="A22:A23"/>
  </mergeCells>
  <pageMargins left="0.70866141732283472" right="0.70866141732283472" top="0.74803149606299213" bottom="0.74803149606299213" header="0.31496062992125984" footer="0.31496062992125984"/>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dc:creator>
  <cp:lastModifiedBy>BARBARA BRUNELLI</cp:lastModifiedBy>
  <cp:lastPrinted>2018-03-05T16:17:52Z</cp:lastPrinted>
  <dcterms:created xsi:type="dcterms:W3CDTF">2017-09-14T10:06:14Z</dcterms:created>
  <dcterms:modified xsi:type="dcterms:W3CDTF">2018-03-07T12:38:24Z</dcterms:modified>
</cp:coreProperties>
</file>